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9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周洼树种更替</t>
        </r>
      </text>
    </comment>
    <comment ref="E10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增加40</t>
        </r>
      </text>
    </comment>
    <comment ref="Q10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后河树种更替</t>
        </r>
      </text>
    </comment>
    <comment ref="H14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增加130</t>
        </r>
      </text>
    </comment>
    <comment ref="Q14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程爻树种更替</t>
        </r>
      </text>
    </comment>
    <comment ref="Q15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范店120嫁接复壮</t>
        </r>
      </text>
    </comment>
    <comment ref="Q21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嫁接复壮</t>
        </r>
      </text>
    </comment>
    <comment ref="Q23" authorId="0">
      <text>
        <r>
          <rPr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杨岗树种更替</t>
        </r>
      </text>
    </comment>
  </commentList>
</comments>
</file>

<file path=xl/sharedStrings.xml><?xml version="1.0" encoding="utf-8"?>
<sst xmlns="http://schemas.openxmlformats.org/spreadsheetml/2006/main" count="47" uniqueCount="39">
  <si>
    <t>附  件</t>
  </si>
  <si>
    <t>登封市2017年林业生态建设营造林任务分解表</t>
  </si>
  <si>
    <t>单位：亩</t>
  </si>
  <si>
    <t>单位</t>
  </si>
  <si>
    <t>建设总规模</t>
  </si>
  <si>
    <t>造林</t>
  </si>
  <si>
    <t>林业产业工程</t>
  </si>
  <si>
    <t>森林抚育和改造</t>
  </si>
  <si>
    <t>合计</t>
  </si>
  <si>
    <t>生态廊道</t>
  </si>
  <si>
    <t>山区造林</t>
  </si>
  <si>
    <t>特色经济林</t>
  </si>
  <si>
    <t>工业原料林</t>
  </si>
  <si>
    <t>中幼林抚育</t>
  </si>
  <si>
    <t>低质低效林改造</t>
  </si>
  <si>
    <t>小计</t>
  </si>
  <si>
    <t>省级工程</t>
  </si>
  <si>
    <t>市县
工程</t>
  </si>
  <si>
    <t>国省
工程</t>
  </si>
  <si>
    <t>市县工程</t>
  </si>
  <si>
    <t>欧投
项目</t>
  </si>
  <si>
    <t>颍阳镇</t>
  </si>
  <si>
    <t>君召乡</t>
  </si>
  <si>
    <t>石道乡</t>
  </si>
  <si>
    <t>大金店镇</t>
  </si>
  <si>
    <t>送表矿区</t>
  </si>
  <si>
    <t>东华镇</t>
  </si>
  <si>
    <t>白坪乡</t>
  </si>
  <si>
    <t>告成镇</t>
  </si>
  <si>
    <t>阳城</t>
  </si>
  <si>
    <t>少林办</t>
  </si>
  <si>
    <t>中岳区</t>
  </si>
  <si>
    <t>嵩阳办</t>
  </si>
  <si>
    <t>徐庄镇</t>
  </si>
  <si>
    <t>宣化镇</t>
  </si>
  <si>
    <t>大冶镇</t>
  </si>
  <si>
    <t>卢店镇</t>
  </si>
  <si>
    <t>唐庄镇</t>
  </si>
  <si>
    <t>国有登封林场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</si>
</sst>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7"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5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8" fillId="9" borderId="0" applyNumberFormat="0" applyBorder="0" applyAlignment="0" applyProtection="0"/>
    <xf numFmtId="0" fontId="10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77" fontId="2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0"/>
  <sheetViews>
    <sheetView tabSelected="1" zoomScaleSheetLayoutView="100" workbookViewId="0" topLeftCell="A1">
      <selection activeCell="A2" sqref="A2:R2"/>
    </sheetView>
  </sheetViews>
  <sheetFormatPr defaultColWidth="9.00390625" defaultRowHeight="14.25"/>
  <cols>
    <col min="1" max="1" width="13.125" style="4" customWidth="1"/>
    <col min="2" max="3" width="8.375" style="4" customWidth="1"/>
    <col min="4" max="4" width="6.25390625" style="5" customWidth="1"/>
    <col min="5" max="5" width="5.625" style="5" customWidth="1"/>
    <col min="6" max="6" width="6.875" style="5" customWidth="1"/>
    <col min="7" max="8" width="6.625" style="5" customWidth="1"/>
    <col min="9" max="9" width="5.75390625" style="5" customWidth="1"/>
    <col min="10" max="10" width="5.50390625" style="5" customWidth="1"/>
    <col min="11" max="11" width="5.875" style="5" customWidth="1"/>
    <col min="12" max="12" width="7.625" style="4" customWidth="1"/>
    <col min="13" max="13" width="8.00390625" style="4" customWidth="1"/>
    <col min="14" max="14" width="6.25390625" style="4" customWidth="1"/>
    <col min="15" max="15" width="8.25390625" style="4" customWidth="1"/>
    <col min="16" max="16" width="7.25390625" style="4" customWidth="1"/>
    <col min="17" max="17" width="5.625" style="5" customWidth="1"/>
    <col min="18" max="18" width="7.00390625" style="4" customWidth="1"/>
    <col min="19" max="19" width="12.625" style="4" customWidth="1"/>
    <col min="20" max="242" width="9.00390625" style="4" customWidth="1"/>
    <col min="243" max="254" width="9.00390625" style="6" customWidth="1"/>
  </cols>
  <sheetData>
    <row r="1" ht="21" customHeight="1">
      <c r="A1" s="7" t="s">
        <v>0</v>
      </c>
    </row>
    <row r="2" spans="1:254" s="1" customFormat="1" ht="24" customHeight="1">
      <c r="A2" s="8" t="s">
        <v>1</v>
      </c>
      <c r="B2" s="8"/>
      <c r="C2" s="8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  <c r="P2" s="8"/>
      <c r="Q2" s="9"/>
      <c r="R2" s="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s="1" customFormat="1" ht="16.5" customHeight="1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9" t="s">
        <v>2</v>
      </c>
      <c r="P3" s="20"/>
      <c r="Q3" s="20"/>
      <c r="R3" s="19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s="1" customFormat="1" ht="18" customHeight="1">
      <c r="A4" s="12" t="s">
        <v>3</v>
      </c>
      <c r="B4" s="13" t="s">
        <v>4</v>
      </c>
      <c r="C4" s="14" t="s">
        <v>5</v>
      </c>
      <c r="D4" s="14"/>
      <c r="E4" s="14"/>
      <c r="F4" s="14"/>
      <c r="G4" s="14"/>
      <c r="H4" s="14"/>
      <c r="I4" s="21" t="s">
        <v>6</v>
      </c>
      <c r="J4" s="21"/>
      <c r="K4" s="21"/>
      <c r="L4" s="22" t="s">
        <v>7</v>
      </c>
      <c r="M4" s="21"/>
      <c r="N4" s="21"/>
      <c r="O4" s="21"/>
      <c r="P4" s="21"/>
      <c r="Q4" s="21"/>
      <c r="R4" s="2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s="2" customFormat="1" ht="27" customHeight="1">
      <c r="A5" s="12"/>
      <c r="B5" s="13"/>
      <c r="C5" s="12" t="s">
        <v>8</v>
      </c>
      <c r="D5" s="12" t="s">
        <v>9</v>
      </c>
      <c r="E5" s="12"/>
      <c r="F5" s="12"/>
      <c r="G5" s="12" t="s">
        <v>10</v>
      </c>
      <c r="H5" s="12"/>
      <c r="I5" s="23" t="s">
        <v>8</v>
      </c>
      <c r="J5" s="24" t="s">
        <v>11</v>
      </c>
      <c r="K5" s="24" t="s">
        <v>12</v>
      </c>
      <c r="L5" s="24" t="s">
        <v>8</v>
      </c>
      <c r="M5" s="12" t="s">
        <v>13</v>
      </c>
      <c r="N5" s="12"/>
      <c r="O5" s="12"/>
      <c r="P5" s="12" t="s">
        <v>14</v>
      </c>
      <c r="Q5" s="12"/>
      <c r="R5" s="1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s="2" customFormat="1" ht="39" customHeight="1">
      <c r="A6" s="12"/>
      <c r="B6" s="13"/>
      <c r="C6" s="12"/>
      <c r="D6" s="12" t="s">
        <v>15</v>
      </c>
      <c r="E6" s="15" t="s">
        <v>16</v>
      </c>
      <c r="F6" s="12" t="s">
        <v>17</v>
      </c>
      <c r="G6" s="12" t="s">
        <v>15</v>
      </c>
      <c r="H6" s="12" t="s">
        <v>18</v>
      </c>
      <c r="I6" s="25"/>
      <c r="J6" s="16"/>
      <c r="K6" s="16"/>
      <c r="L6" s="16"/>
      <c r="M6" s="12" t="s">
        <v>15</v>
      </c>
      <c r="N6" s="12" t="s">
        <v>19</v>
      </c>
      <c r="O6" s="12" t="s">
        <v>20</v>
      </c>
      <c r="P6" s="12" t="s">
        <v>15</v>
      </c>
      <c r="Q6" s="12" t="s">
        <v>19</v>
      </c>
      <c r="R6" s="12" t="s">
        <v>20</v>
      </c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s="1" customFormat="1" ht="15.75" customHeight="1">
      <c r="A7" s="12" t="s">
        <v>8</v>
      </c>
      <c r="B7" s="12">
        <f>C7+I7+L7</f>
        <v>55911.39</v>
      </c>
      <c r="C7" s="16">
        <f>D7+G7</f>
        <v>30000</v>
      </c>
      <c r="D7" s="16">
        <f>E7+F7</f>
        <v>22500</v>
      </c>
      <c r="E7" s="16">
        <f aca="true" t="shared" si="0" ref="E7:H7">SUM(E8:E25)</f>
        <v>500</v>
      </c>
      <c r="F7" s="16">
        <f t="shared" si="0"/>
        <v>22000</v>
      </c>
      <c r="G7" s="16">
        <f>H7</f>
        <v>7500</v>
      </c>
      <c r="H7" s="16">
        <f>SUM(H8:H25)</f>
        <v>7500</v>
      </c>
      <c r="I7" s="12">
        <f aca="true" t="shared" si="1" ref="I7:I25">J7+K7</f>
        <v>7900</v>
      </c>
      <c r="J7" s="12">
        <f aca="true" t="shared" si="2" ref="J7:O7">SUM(J8:J25)</f>
        <v>2500</v>
      </c>
      <c r="K7" s="12">
        <f t="shared" si="2"/>
        <v>5400</v>
      </c>
      <c r="L7" s="12">
        <f aca="true" t="shared" si="3" ref="L7:L25">M7+P7</f>
        <v>18011.39</v>
      </c>
      <c r="M7" s="12">
        <f aca="true" t="shared" si="4" ref="M7:M25">N7+O7</f>
        <v>13325.54</v>
      </c>
      <c r="N7" s="12">
        <f aca="true" t="shared" si="5" ref="N7:R7">SUM(N8:N25)</f>
        <v>600</v>
      </c>
      <c r="O7" s="12">
        <f t="shared" si="5"/>
        <v>12725.54</v>
      </c>
      <c r="P7" s="12">
        <f aca="true" t="shared" si="6" ref="P7:P25">Q7+R7</f>
        <v>4685.85</v>
      </c>
      <c r="Q7" s="12">
        <f>SUM(Q8:Q25)</f>
        <v>1800</v>
      </c>
      <c r="R7" s="12">
        <f>SUM(R8:R25)</f>
        <v>2885.85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s="3" customFormat="1" ht="15.75" customHeight="1">
      <c r="A8" s="12" t="s">
        <v>21</v>
      </c>
      <c r="B8" s="12">
        <f aca="true" t="shared" si="7" ref="B8:B25">C8+I8+L8</f>
        <v>3800</v>
      </c>
      <c r="C8" s="12">
        <f aca="true" t="shared" si="8" ref="C8:C25">D8+G8</f>
        <v>3600</v>
      </c>
      <c r="D8" s="12">
        <f aca="true" t="shared" si="9" ref="D8:D25">E8+F8</f>
        <v>1500</v>
      </c>
      <c r="E8" s="12"/>
      <c r="F8" s="17">
        <v>1500</v>
      </c>
      <c r="G8" s="12">
        <f aca="true" t="shared" si="10" ref="G8:G25">H8</f>
        <v>2100</v>
      </c>
      <c r="H8" s="17">
        <v>2100</v>
      </c>
      <c r="I8" s="12">
        <f t="shared" si="1"/>
        <v>200</v>
      </c>
      <c r="J8" s="17">
        <v>200</v>
      </c>
      <c r="K8" s="17"/>
      <c r="L8" s="12">
        <f t="shared" si="3"/>
        <v>0</v>
      </c>
      <c r="M8" s="12">
        <f t="shared" si="4"/>
        <v>0</v>
      </c>
      <c r="N8" s="12"/>
      <c r="O8" s="14"/>
      <c r="P8" s="12">
        <f t="shared" si="6"/>
        <v>0</v>
      </c>
      <c r="Q8" s="14"/>
      <c r="R8" s="14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</row>
    <row r="9" spans="1:254" s="3" customFormat="1" ht="15.75" customHeight="1">
      <c r="A9" s="12" t="s">
        <v>22</v>
      </c>
      <c r="B9" s="12">
        <f t="shared" si="7"/>
        <v>2555</v>
      </c>
      <c r="C9" s="12">
        <f t="shared" si="8"/>
        <v>1500</v>
      </c>
      <c r="D9" s="12">
        <f t="shared" si="9"/>
        <v>1300</v>
      </c>
      <c r="E9" s="14"/>
      <c r="F9" s="17">
        <v>1300</v>
      </c>
      <c r="G9" s="12">
        <f t="shared" si="10"/>
        <v>200</v>
      </c>
      <c r="H9" s="17">
        <v>200</v>
      </c>
      <c r="I9" s="12">
        <f t="shared" si="1"/>
        <v>400</v>
      </c>
      <c r="J9" s="17"/>
      <c r="K9" s="17">
        <v>400</v>
      </c>
      <c r="L9" s="12">
        <f t="shared" si="3"/>
        <v>655</v>
      </c>
      <c r="M9" s="12">
        <f t="shared" si="4"/>
        <v>480</v>
      </c>
      <c r="N9" s="12">
        <v>480</v>
      </c>
      <c r="O9" s="14"/>
      <c r="P9" s="12">
        <f t="shared" si="6"/>
        <v>175</v>
      </c>
      <c r="Q9" s="14">
        <v>175</v>
      </c>
      <c r="R9" s="14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3" customFormat="1" ht="15.75" customHeight="1">
      <c r="A10" s="12" t="s">
        <v>23</v>
      </c>
      <c r="B10" s="12">
        <f t="shared" si="7"/>
        <v>2860</v>
      </c>
      <c r="C10" s="12">
        <f t="shared" si="8"/>
        <v>2310</v>
      </c>
      <c r="D10" s="12">
        <f t="shared" si="9"/>
        <v>1710</v>
      </c>
      <c r="E10" s="12">
        <v>410</v>
      </c>
      <c r="F10" s="17">
        <v>1300</v>
      </c>
      <c r="G10" s="12">
        <f t="shared" si="10"/>
        <v>600</v>
      </c>
      <c r="H10" s="17">
        <v>600</v>
      </c>
      <c r="I10" s="12">
        <f t="shared" si="1"/>
        <v>500</v>
      </c>
      <c r="J10" s="17"/>
      <c r="K10" s="17">
        <v>500</v>
      </c>
      <c r="L10" s="12">
        <f t="shared" si="3"/>
        <v>50</v>
      </c>
      <c r="M10" s="12">
        <f t="shared" si="4"/>
        <v>0</v>
      </c>
      <c r="N10" s="12"/>
      <c r="O10" s="14"/>
      <c r="P10" s="12">
        <f t="shared" si="6"/>
        <v>50</v>
      </c>
      <c r="Q10" s="12">
        <v>50</v>
      </c>
      <c r="R10" s="14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s="3" customFormat="1" ht="15.75" customHeight="1">
      <c r="A11" s="12" t="s">
        <v>24</v>
      </c>
      <c r="B11" s="12">
        <f t="shared" si="7"/>
        <v>2800</v>
      </c>
      <c r="C11" s="12">
        <f t="shared" si="8"/>
        <v>1400</v>
      </c>
      <c r="D11" s="12">
        <f t="shared" si="9"/>
        <v>1400</v>
      </c>
      <c r="E11" s="14"/>
      <c r="F11" s="17">
        <v>1400</v>
      </c>
      <c r="G11" s="12">
        <f t="shared" si="10"/>
        <v>0</v>
      </c>
      <c r="H11" s="17"/>
      <c r="I11" s="12">
        <f t="shared" si="1"/>
        <v>1400</v>
      </c>
      <c r="J11" s="17">
        <v>800</v>
      </c>
      <c r="K11" s="17">
        <v>600</v>
      </c>
      <c r="L11" s="12">
        <f t="shared" si="3"/>
        <v>0</v>
      </c>
      <c r="M11" s="12">
        <f t="shared" si="4"/>
        <v>0</v>
      </c>
      <c r="N11" s="14">
        <v>0</v>
      </c>
      <c r="O11" s="26"/>
      <c r="P11" s="12">
        <f t="shared" si="6"/>
        <v>0</v>
      </c>
      <c r="Q11" s="14"/>
      <c r="R11" s="14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3" customFormat="1" ht="15.75" customHeight="1">
      <c r="A12" s="12" t="s">
        <v>25</v>
      </c>
      <c r="B12" s="12">
        <f t="shared" si="7"/>
        <v>1700</v>
      </c>
      <c r="C12" s="12">
        <f t="shared" si="8"/>
        <v>1700</v>
      </c>
      <c r="D12" s="12">
        <f t="shared" si="9"/>
        <v>900</v>
      </c>
      <c r="E12" s="14"/>
      <c r="F12" s="17">
        <v>900</v>
      </c>
      <c r="G12" s="12">
        <f t="shared" si="10"/>
        <v>800</v>
      </c>
      <c r="H12" s="17">
        <v>800</v>
      </c>
      <c r="I12" s="12">
        <f t="shared" si="1"/>
        <v>0</v>
      </c>
      <c r="J12" s="17"/>
      <c r="K12" s="17"/>
      <c r="L12" s="12">
        <f t="shared" si="3"/>
        <v>0</v>
      </c>
      <c r="M12" s="12">
        <f t="shared" si="4"/>
        <v>0</v>
      </c>
      <c r="N12" s="14"/>
      <c r="O12" s="14"/>
      <c r="P12" s="12">
        <f t="shared" si="6"/>
        <v>0</v>
      </c>
      <c r="Q12" s="14"/>
      <c r="R12" s="14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3" customFormat="1" ht="15.75" customHeight="1">
      <c r="A13" s="12" t="s">
        <v>26</v>
      </c>
      <c r="B13" s="12">
        <f t="shared" si="7"/>
        <v>2000</v>
      </c>
      <c r="C13" s="12">
        <f t="shared" si="8"/>
        <v>1600</v>
      </c>
      <c r="D13" s="12">
        <f t="shared" si="9"/>
        <v>1000</v>
      </c>
      <c r="E13" s="14"/>
      <c r="F13" s="17">
        <v>1000</v>
      </c>
      <c r="G13" s="12">
        <f t="shared" si="10"/>
        <v>600</v>
      </c>
      <c r="H13" s="14">
        <v>600</v>
      </c>
      <c r="I13" s="12">
        <f t="shared" si="1"/>
        <v>400</v>
      </c>
      <c r="J13" s="17"/>
      <c r="K13" s="17">
        <v>400</v>
      </c>
      <c r="L13" s="12">
        <f t="shared" si="3"/>
        <v>0</v>
      </c>
      <c r="M13" s="12">
        <f t="shared" si="4"/>
        <v>0</v>
      </c>
      <c r="N13" s="14"/>
      <c r="O13" s="14"/>
      <c r="P13" s="12">
        <f t="shared" si="6"/>
        <v>0</v>
      </c>
      <c r="Q13" s="14"/>
      <c r="R13" s="1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3" customFormat="1" ht="15.75" customHeight="1">
      <c r="A14" s="12" t="s">
        <v>27</v>
      </c>
      <c r="B14" s="12">
        <f t="shared" si="7"/>
        <v>1635</v>
      </c>
      <c r="C14" s="12">
        <f t="shared" si="8"/>
        <v>1390</v>
      </c>
      <c r="D14" s="12">
        <f t="shared" si="9"/>
        <v>940</v>
      </c>
      <c r="E14" s="14">
        <v>90</v>
      </c>
      <c r="F14" s="17">
        <v>850</v>
      </c>
      <c r="G14" s="12">
        <f t="shared" si="10"/>
        <v>450</v>
      </c>
      <c r="H14" s="14">
        <v>450</v>
      </c>
      <c r="I14" s="12">
        <f t="shared" si="1"/>
        <v>200</v>
      </c>
      <c r="J14" s="17">
        <v>200</v>
      </c>
      <c r="K14" s="17"/>
      <c r="L14" s="12">
        <f t="shared" si="3"/>
        <v>45</v>
      </c>
      <c r="M14" s="12">
        <f t="shared" si="4"/>
        <v>0</v>
      </c>
      <c r="N14" s="12"/>
      <c r="O14" s="14"/>
      <c r="P14" s="12">
        <f t="shared" si="6"/>
        <v>45</v>
      </c>
      <c r="Q14" s="14">
        <v>45</v>
      </c>
      <c r="R14" s="14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3" customFormat="1" ht="15.75" customHeight="1">
      <c r="A15" s="12" t="s">
        <v>28</v>
      </c>
      <c r="B15" s="12">
        <f t="shared" si="7"/>
        <v>4200</v>
      </c>
      <c r="C15" s="12">
        <f t="shared" si="8"/>
        <v>3300</v>
      </c>
      <c r="D15" s="12">
        <f t="shared" si="9"/>
        <v>2500</v>
      </c>
      <c r="E15" s="14"/>
      <c r="F15" s="17">
        <v>2500</v>
      </c>
      <c r="G15" s="12">
        <f t="shared" si="10"/>
        <v>800</v>
      </c>
      <c r="H15" s="14">
        <v>800</v>
      </c>
      <c r="I15" s="12">
        <f t="shared" si="1"/>
        <v>600</v>
      </c>
      <c r="J15" s="17">
        <v>600</v>
      </c>
      <c r="K15" s="17"/>
      <c r="L15" s="12">
        <f t="shared" si="3"/>
        <v>300</v>
      </c>
      <c r="M15" s="12">
        <f t="shared" si="4"/>
        <v>0</v>
      </c>
      <c r="N15" s="12"/>
      <c r="O15" s="14"/>
      <c r="P15" s="12">
        <f t="shared" si="6"/>
        <v>300</v>
      </c>
      <c r="Q15" s="14">
        <v>300</v>
      </c>
      <c r="R15" s="1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3" customFormat="1" ht="15.75" customHeight="1">
      <c r="A16" s="12" t="s">
        <v>29</v>
      </c>
      <c r="B16" s="12">
        <f t="shared" si="7"/>
        <v>550</v>
      </c>
      <c r="C16" s="12">
        <f t="shared" si="8"/>
        <v>350</v>
      </c>
      <c r="D16" s="12">
        <f t="shared" si="9"/>
        <v>350</v>
      </c>
      <c r="E16" s="14"/>
      <c r="F16" s="17">
        <v>350</v>
      </c>
      <c r="G16" s="12">
        <f t="shared" si="10"/>
        <v>0</v>
      </c>
      <c r="H16" s="14"/>
      <c r="I16" s="12">
        <f t="shared" si="1"/>
        <v>0</v>
      </c>
      <c r="J16" s="17"/>
      <c r="K16" s="17"/>
      <c r="L16" s="12">
        <f t="shared" si="3"/>
        <v>200</v>
      </c>
      <c r="M16" s="12">
        <f t="shared" si="4"/>
        <v>0</v>
      </c>
      <c r="N16" s="14"/>
      <c r="O16" s="14"/>
      <c r="P16" s="12">
        <f t="shared" si="6"/>
        <v>200</v>
      </c>
      <c r="Q16" s="14">
        <v>200</v>
      </c>
      <c r="R16" s="14"/>
      <c r="S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3" customFormat="1" ht="15.75" customHeight="1">
      <c r="A17" s="12" t="s">
        <v>30</v>
      </c>
      <c r="B17" s="12">
        <f t="shared" si="7"/>
        <v>500</v>
      </c>
      <c r="C17" s="12">
        <f t="shared" si="8"/>
        <v>500</v>
      </c>
      <c r="D17" s="12">
        <f t="shared" si="9"/>
        <v>500</v>
      </c>
      <c r="E17" s="14"/>
      <c r="F17" s="17">
        <v>500</v>
      </c>
      <c r="G17" s="12">
        <f t="shared" si="10"/>
        <v>0</v>
      </c>
      <c r="H17" s="14"/>
      <c r="I17" s="12">
        <f t="shared" si="1"/>
        <v>0</v>
      </c>
      <c r="J17" s="17"/>
      <c r="K17" s="17"/>
      <c r="L17" s="12">
        <f t="shared" si="3"/>
        <v>0</v>
      </c>
      <c r="M17" s="12">
        <f t="shared" si="4"/>
        <v>0</v>
      </c>
      <c r="N17" s="14"/>
      <c r="O17" s="14"/>
      <c r="P17" s="12">
        <f t="shared" si="6"/>
        <v>0</v>
      </c>
      <c r="Q17" s="14"/>
      <c r="R17" s="14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s="3" customFormat="1" ht="15.75" customHeight="1">
      <c r="A18" s="12" t="s">
        <v>31</v>
      </c>
      <c r="B18" s="12">
        <f t="shared" si="7"/>
        <v>1160</v>
      </c>
      <c r="C18" s="12">
        <f t="shared" si="8"/>
        <v>1100</v>
      </c>
      <c r="D18" s="12">
        <f t="shared" si="9"/>
        <v>800</v>
      </c>
      <c r="E18" s="14"/>
      <c r="F18" s="17">
        <v>800</v>
      </c>
      <c r="G18" s="12">
        <f t="shared" si="10"/>
        <v>300</v>
      </c>
      <c r="H18" s="14">
        <v>300</v>
      </c>
      <c r="I18" s="12">
        <f t="shared" si="1"/>
        <v>0</v>
      </c>
      <c r="J18" s="17"/>
      <c r="K18" s="17"/>
      <c r="L18" s="12">
        <f t="shared" si="3"/>
        <v>60</v>
      </c>
      <c r="M18" s="12">
        <f t="shared" si="4"/>
        <v>60</v>
      </c>
      <c r="N18" s="14">
        <v>60</v>
      </c>
      <c r="O18" s="14"/>
      <c r="P18" s="12">
        <f t="shared" si="6"/>
        <v>0</v>
      </c>
      <c r="Q18" s="14"/>
      <c r="R18" s="14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3" customFormat="1" ht="15.75" customHeight="1">
      <c r="A19" s="12" t="s">
        <v>32</v>
      </c>
      <c r="B19" s="12">
        <f t="shared" si="7"/>
        <v>600</v>
      </c>
      <c r="C19" s="12">
        <f t="shared" si="8"/>
        <v>600</v>
      </c>
      <c r="D19" s="12">
        <f t="shared" si="9"/>
        <v>600</v>
      </c>
      <c r="E19" s="14"/>
      <c r="F19" s="17">
        <v>600</v>
      </c>
      <c r="G19" s="12">
        <f t="shared" si="10"/>
        <v>0</v>
      </c>
      <c r="H19" s="14"/>
      <c r="I19" s="12">
        <f t="shared" si="1"/>
        <v>0</v>
      </c>
      <c r="J19" s="17"/>
      <c r="K19" s="17"/>
      <c r="L19" s="12">
        <f t="shared" si="3"/>
        <v>0</v>
      </c>
      <c r="M19" s="12">
        <f t="shared" si="4"/>
        <v>0</v>
      </c>
      <c r="N19" s="14"/>
      <c r="O19" s="14"/>
      <c r="P19" s="12">
        <f t="shared" si="6"/>
        <v>0</v>
      </c>
      <c r="Q19" s="14"/>
      <c r="R19" s="14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s="3" customFormat="1" ht="15.75" customHeight="1">
      <c r="A20" s="12" t="s">
        <v>33</v>
      </c>
      <c r="B20" s="12">
        <f t="shared" si="7"/>
        <v>5003</v>
      </c>
      <c r="C20" s="12">
        <f t="shared" si="8"/>
        <v>3850</v>
      </c>
      <c r="D20" s="12">
        <f t="shared" si="9"/>
        <v>2500</v>
      </c>
      <c r="E20" s="14"/>
      <c r="F20" s="17">
        <v>2500</v>
      </c>
      <c r="G20" s="12">
        <f t="shared" si="10"/>
        <v>1350</v>
      </c>
      <c r="H20" s="14">
        <v>1350</v>
      </c>
      <c r="I20" s="12">
        <f t="shared" si="1"/>
        <v>1153</v>
      </c>
      <c r="J20" s="17">
        <v>100</v>
      </c>
      <c r="K20" s="17">
        <v>1053</v>
      </c>
      <c r="L20" s="12">
        <f t="shared" si="3"/>
        <v>0</v>
      </c>
      <c r="M20" s="12">
        <f t="shared" si="4"/>
        <v>0</v>
      </c>
      <c r="N20" s="14"/>
      <c r="O20" s="14"/>
      <c r="P20" s="12">
        <f t="shared" si="6"/>
        <v>0</v>
      </c>
      <c r="Q20" s="14"/>
      <c r="R20" s="14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3" customFormat="1" ht="15.75" customHeight="1">
      <c r="A21" s="12" t="s">
        <v>34</v>
      </c>
      <c r="B21" s="12">
        <f t="shared" si="7"/>
        <v>2260</v>
      </c>
      <c r="C21" s="12">
        <f t="shared" si="8"/>
        <v>1300</v>
      </c>
      <c r="D21" s="12">
        <f t="shared" si="9"/>
        <v>1200</v>
      </c>
      <c r="E21" s="14"/>
      <c r="F21" s="17">
        <v>1200</v>
      </c>
      <c r="G21" s="12">
        <f t="shared" si="10"/>
        <v>100</v>
      </c>
      <c r="H21" s="14">
        <v>100</v>
      </c>
      <c r="I21" s="12">
        <f t="shared" si="1"/>
        <v>400</v>
      </c>
      <c r="J21" s="17"/>
      <c r="K21" s="17">
        <v>400</v>
      </c>
      <c r="L21" s="12">
        <f t="shared" si="3"/>
        <v>560</v>
      </c>
      <c r="M21" s="12">
        <f t="shared" si="4"/>
        <v>60</v>
      </c>
      <c r="N21" s="14">
        <v>60</v>
      </c>
      <c r="O21" s="14"/>
      <c r="P21" s="12">
        <f t="shared" si="6"/>
        <v>500</v>
      </c>
      <c r="Q21" s="14">
        <v>500</v>
      </c>
      <c r="R21" s="14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s="3" customFormat="1" ht="15.75" customHeight="1">
      <c r="A22" s="12" t="s">
        <v>35</v>
      </c>
      <c r="B22" s="12">
        <f t="shared" si="7"/>
        <v>2200</v>
      </c>
      <c r="C22" s="12">
        <f t="shared" si="8"/>
        <v>1800</v>
      </c>
      <c r="D22" s="12">
        <f t="shared" si="9"/>
        <v>1600</v>
      </c>
      <c r="E22" s="12"/>
      <c r="F22" s="17">
        <v>1600</v>
      </c>
      <c r="G22" s="12">
        <f t="shared" si="10"/>
        <v>200</v>
      </c>
      <c r="H22" s="12">
        <v>200</v>
      </c>
      <c r="I22" s="12">
        <f t="shared" si="1"/>
        <v>400</v>
      </c>
      <c r="J22" s="17">
        <v>400</v>
      </c>
      <c r="K22" s="17"/>
      <c r="L22" s="12">
        <f t="shared" si="3"/>
        <v>0</v>
      </c>
      <c r="M22" s="12">
        <f t="shared" si="4"/>
        <v>0</v>
      </c>
      <c r="N22" s="12"/>
      <c r="O22" s="14"/>
      <c r="P22" s="12">
        <f t="shared" si="6"/>
        <v>0</v>
      </c>
      <c r="Q22" s="12"/>
      <c r="R22" s="14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3" customFormat="1" ht="15.75" customHeight="1">
      <c r="A23" s="12" t="s">
        <v>36</v>
      </c>
      <c r="B23" s="12">
        <f t="shared" si="7"/>
        <v>1930</v>
      </c>
      <c r="C23" s="12">
        <f t="shared" si="8"/>
        <v>1200</v>
      </c>
      <c r="D23" s="12">
        <f t="shared" si="9"/>
        <v>1200</v>
      </c>
      <c r="E23" s="14"/>
      <c r="F23" s="17">
        <v>1200</v>
      </c>
      <c r="G23" s="12">
        <f t="shared" si="10"/>
        <v>0</v>
      </c>
      <c r="H23" s="14"/>
      <c r="I23" s="12">
        <f t="shared" si="1"/>
        <v>200</v>
      </c>
      <c r="J23" s="17">
        <v>200</v>
      </c>
      <c r="K23" s="17"/>
      <c r="L23" s="12">
        <f t="shared" si="3"/>
        <v>530</v>
      </c>
      <c r="M23" s="12">
        <f t="shared" si="4"/>
        <v>0</v>
      </c>
      <c r="N23" s="12"/>
      <c r="O23" s="14"/>
      <c r="P23" s="12">
        <f t="shared" si="6"/>
        <v>530</v>
      </c>
      <c r="Q23" s="14">
        <v>530</v>
      </c>
      <c r="R23" s="14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3" customFormat="1" ht="15.75" customHeight="1">
      <c r="A24" s="12" t="s">
        <v>37</v>
      </c>
      <c r="B24" s="12">
        <f t="shared" si="7"/>
        <v>3000</v>
      </c>
      <c r="C24" s="12">
        <f t="shared" si="8"/>
        <v>2500</v>
      </c>
      <c r="D24" s="12">
        <f t="shared" si="9"/>
        <v>2500</v>
      </c>
      <c r="E24" s="12"/>
      <c r="F24" s="17">
        <v>2500</v>
      </c>
      <c r="G24" s="12">
        <f t="shared" si="10"/>
        <v>0</v>
      </c>
      <c r="H24" s="12"/>
      <c r="I24" s="12">
        <f t="shared" si="1"/>
        <v>500</v>
      </c>
      <c r="J24" s="17"/>
      <c r="K24" s="17">
        <v>500</v>
      </c>
      <c r="L24" s="12">
        <f t="shared" si="3"/>
        <v>0</v>
      </c>
      <c r="M24" s="12">
        <f t="shared" si="4"/>
        <v>0</v>
      </c>
      <c r="N24" s="12"/>
      <c r="O24" s="14"/>
      <c r="P24" s="12">
        <f t="shared" si="6"/>
        <v>0</v>
      </c>
      <c r="Q24" s="12"/>
      <c r="R24" s="14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3" customFormat="1" ht="16.5" customHeight="1">
      <c r="A25" s="12" t="s">
        <v>38</v>
      </c>
      <c r="B25" s="12">
        <f t="shared" si="7"/>
        <v>17158.39</v>
      </c>
      <c r="C25" s="12">
        <f t="shared" si="8"/>
        <v>0</v>
      </c>
      <c r="D25" s="12">
        <f t="shared" si="9"/>
        <v>0</v>
      </c>
      <c r="E25" s="14"/>
      <c r="F25" s="14"/>
      <c r="G25" s="12">
        <f t="shared" si="10"/>
        <v>0</v>
      </c>
      <c r="H25" s="14"/>
      <c r="I25" s="12">
        <f t="shared" si="1"/>
        <v>1547</v>
      </c>
      <c r="J25" s="14"/>
      <c r="K25" s="14">
        <v>1547</v>
      </c>
      <c r="L25" s="12">
        <f t="shared" si="3"/>
        <v>15611.39</v>
      </c>
      <c r="M25" s="12">
        <f t="shared" si="4"/>
        <v>12725.54</v>
      </c>
      <c r="N25" s="14"/>
      <c r="O25" s="14">
        <v>12725.54</v>
      </c>
      <c r="P25" s="12">
        <f t="shared" si="6"/>
        <v>2885.85</v>
      </c>
      <c r="Q25" s="14"/>
      <c r="R25" s="14">
        <v>2885.85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254" s="3" customFormat="1" ht="19.5" customHeight="1">
      <c r="A26"/>
      <c r="B26"/>
      <c r="C26"/>
      <c r="D26" s="18"/>
      <c r="E26" s="18"/>
      <c r="F26" s="18"/>
      <c r="G26" s="18"/>
      <c r="H26" s="18"/>
      <c r="I26" s="18"/>
      <c r="J26" s="18"/>
      <c r="K26" s="18"/>
      <c r="L26"/>
      <c r="M26"/>
      <c r="N26"/>
      <c r="O26"/>
      <c r="P26"/>
      <c r="Q26" s="18"/>
      <c r="R2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254" s="1" customFormat="1" ht="14.25">
      <c r="A27"/>
      <c r="B27"/>
      <c r="C27"/>
      <c r="D27" s="18"/>
      <c r="E27" s="18"/>
      <c r="F27" s="18"/>
      <c r="G27" s="18"/>
      <c r="H27" s="18"/>
      <c r="I27" s="18"/>
      <c r="J27" s="18"/>
      <c r="K27" s="18"/>
      <c r="L27"/>
      <c r="M27"/>
      <c r="N27"/>
      <c r="O27"/>
      <c r="P27"/>
      <c r="Q27" s="18"/>
      <c r="R2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s="1" customFormat="1" ht="14.25">
      <c r="A28"/>
      <c r="B28"/>
      <c r="C28"/>
      <c r="D28" s="18"/>
      <c r="E28" s="18"/>
      <c r="F28" s="18"/>
      <c r="G28" s="18"/>
      <c r="H28" s="18"/>
      <c r="I28" s="18"/>
      <c r="J28" s="18"/>
      <c r="K28" s="18"/>
      <c r="L28"/>
      <c r="M28"/>
      <c r="N28"/>
      <c r="O28"/>
      <c r="P28"/>
      <c r="Q28" s="18"/>
      <c r="R28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s="1" customFormat="1" ht="14.25">
      <c r="A29"/>
      <c r="B29"/>
      <c r="C29"/>
      <c r="D29" s="18"/>
      <c r="E29" s="18"/>
      <c r="F29" s="18"/>
      <c r="G29" s="18"/>
      <c r="H29" s="18"/>
      <c r="I29" s="18"/>
      <c r="J29" s="18"/>
      <c r="K29" s="18"/>
      <c r="L29"/>
      <c r="M29"/>
      <c r="N29"/>
      <c r="O29"/>
      <c r="P29"/>
      <c r="Q29" s="18"/>
      <c r="R2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s="4" customFormat="1" ht="14.25">
      <c r="A30"/>
      <c r="B30"/>
      <c r="C30"/>
      <c r="D30" s="18"/>
      <c r="E30" s="18"/>
      <c r="F30" s="18"/>
      <c r="G30" s="18"/>
      <c r="H30" s="18"/>
      <c r="I30" s="18"/>
      <c r="J30" s="18"/>
      <c r="K30" s="18"/>
      <c r="L30"/>
      <c r="M30"/>
      <c r="N30"/>
      <c r="O30"/>
      <c r="P30"/>
      <c r="Q30" s="18"/>
      <c r="R30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</sheetData>
  <sheetProtection/>
  <mergeCells count="16">
    <mergeCell ref="A2:R2"/>
    <mergeCell ref="O3:R3"/>
    <mergeCell ref="C4:H4"/>
    <mergeCell ref="I4:K4"/>
    <mergeCell ref="L4:R4"/>
    <mergeCell ref="D5:F5"/>
    <mergeCell ref="G5:H5"/>
    <mergeCell ref="M5:O5"/>
    <mergeCell ref="P5:R5"/>
    <mergeCell ref="A4:A6"/>
    <mergeCell ref="B4:B6"/>
    <mergeCell ref="C5:C6"/>
    <mergeCell ref="I5:I6"/>
    <mergeCell ref="J5:J6"/>
    <mergeCell ref="K5:K6"/>
    <mergeCell ref="L5:L6"/>
  </mergeCells>
  <printOptions/>
  <pageMargins left="0.75" right="0.75" top="1" bottom="1" header="0.51" footer="0.51"/>
  <pageSetup orientation="landscape" paperSize="9" scale="9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2017-03-14T09:36:00Z</dcterms:created>
  <dcterms:modified xsi:type="dcterms:W3CDTF">2017-03-15T08:34:44Z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